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0DB84617-053A-4F83-A09C-23C8871B5A68}" xr6:coauthVersionLast="47" xr6:coauthVersionMax="47" xr10:uidLastSave="{00000000-0000-0000-0000-000000000000}"/>
  <bookViews>
    <workbookView xWindow="-24120" yWindow="2475" windowWidth="24240" windowHeight="13020" xr2:uid="{AFE3F0B7-F2AD-40F8-A1B0-F34925B07879}"/>
  </bookViews>
  <sheets>
    <sheet name="فهرست تحریم‌ها" sheetId="2" r:id="rId1"/>
  </sheets>
  <externalReferences>
    <externalReference r:id="rId2"/>
  </externalReferences>
  <definedNames>
    <definedName name="_xlnm._FilterDatabase" localSheetId="0" hidden="1">'[1]Catálogo de Sanciones'!$A$8:$P$8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" l="1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2" i="2"/>
  <c r="M11" i="2"/>
  <c r="M10" i="2"/>
  <c r="K28" i="2" l="1"/>
  <c r="L28" i="2" s="1"/>
  <c r="K26" i="2"/>
  <c r="L26" i="2" s="1"/>
  <c r="K25" i="2"/>
  <c r="K24" i="2"/>
  <c r="K23" i="2"/>
  <c r="K22" i="2"/>
  <c r="K21" i="2"/>
  <c r="L21" i="2" s="1"/>
  <c r="K20" i="2"/>
  <c r="L20" i="2" s="1"/>
  <c r="K19" i="2"/>
  <c r="K18" i="2"/>
  <c r="L18" i="2" s="1"/>
  <c r="K17" i="2"/>
  <c r="K16" i="2"/>
  <c r="K15" i="2"/>
  <c r="K14" i="2"/>
  <c r="K13" i="2"/>
  <c r="K12" i="2"/>
  <c r="K11" i="2"/>
  <c r="K10" i="2"/>
  <c r="K9" i="2"/>
  <c r="M9" i="2" s="1"/>
  <c r="L25" i="2"/>
  <c r="L24" i="2"/>
  <c r="L19" i="2"/>
  <c r="L17" i="2"/>
  <c r="L16" i="2"/>
  <c r="L15" i="2"/>
  <c r="L12" i="2"/>
  <c r="L11" i="2"/>
  <c r="L13" i="2" l="1"/>
  <c r="M13" i="2"/>
  <c r="L10" i="2"/>
  <c r="L22" i="2"/>
  <c r="L14" i="2"/>
  <c r="L9" i="2"/>
  <c r="L23" i="2"/>
</calcChain>
</file>

<file path=xl/sharedStrings.xml><?xml version="1.0" encoding="utf-8"?>
<sst xmlns="http://schemas.openxmlformats.org/spreadsheetml/2006/main" count="254" uniqueCount="108">
  <si>
    <t>عسل کافی برای زنبورها باقی نمانده است</t>
  </si>
  <si>
    <t>شامل کردن کلنی‌های متعارف بدون گذراندن دوره تبدیل</t>
  </si>
  <si>
    <t>استفاده از مواد نامناسب در کندوها</t>
  </si>
  <si>
    <t>استفاده از خوراک متعارف</t>
  </si>
  <si>
    <t>تغذیه مصنوعی در دوره‌های نامناسب</t>
  </si>
  <si>
    <t>نبود بهداشت</t>
  </si>
  <si>
    <t>تهدید یا تلاش برای رشوه‌دادن به بازرس یا هر یک از اعضای بخش ارزیابی و صدور گواهی به منظور دریافت گواهی.</t>
  </si>
  <si>
    <t>عدم انجام بازرسی‌های داخلی از ۱۰۰٪ تولیدکنندگان درگیر در فرآیند ارگانیک</t>
  </si>
  <si>
    <t xml:space="preserve">عدم گزارش کوچ </t>
  </si>
  <si>
    <t>JAS</t>
  </si>
  <si>
    <t>مربوط نیست</t>
  </si>
  <si>
    <t>اطلاعیه ۱۶۰۶. ماده ۴</t>
  </si>
  <si>
    <t>معیار ۲۶. بخش IV</t>
  </si>
  <si>
    <t>NOP</t>
  </si>
  <si>
    <t>§205.103</t>
  </si>
  <si>
    <t>§205.237 (الف)</t>
  </si>
  <si>
    <t>§205.105</t>
  </si>
  <si>
    <t>§205.239(a)(1)</t>
  </si>
  <si>
    <t>§205.236</t>
  </si>
  <si>
    <t>§205.238(a)(2)</t>
  </si>
  <si>
    <t>§205.238 (c)</t>
  </si>
  <si>
    <t>§205.102</t>
  </si>
  <si>
    <t xml:space="preserve">§ 205.239 (الف)، § 205.242 (الف)(4)، § 205.271، § 205.272، </t>
  </si>
  <si>
    <t>§205.300, §205.301</t>
  </si>
  <si>
    <t>205.501 (a)(11)(iii)</t>
  </si>
  <si>
    <t>§205.400 (c)</t>
  </si>
  <si>
    <t>§205.400(g)(4)</t>
  </si>
  <si>
    <t>§205.400(g)(8)</t>
  </si>
  <si>
    <t>§205.400 (f)</t>
  </si>
  <si>
    <t>مقرره (اتحادیه اروپا) 2018/848 ماده 36 (1)(g)</t>
  </si>
  <si>
    <t>Reg (EU) 2018/848 ضمیمه دوم بخش دوم 1.9.6.2 (الف)</t>
  </si>
  <si>
    <t>Reg (EU) 2018/848 ضمیمه دوم بخش دوم 1.9.6.2 (ب)</t>
  </si>
  <si>
    <t xml:space="preserve"> مقرره (اتحادیه اروپا) 2018/848 پیوست دوم بخش دوم 1.9.6.5</t>
  </si>
  <si>
    <t>مقرره (اتحادیه اروپا) 2018/848 ضمیمه دوم بخش دوم 1.2.2 (f) و 1.3.4.2</t>
  </si>
  <si>
    <t xml:space="preserve"> مقرره (اتحادیه اروپا) 2018/848 ماده 39</t>
  </si>
  <si>
    <t xml:space="preserve"> مقرره (اتحادیه اروپا) 2018/848 ماده 5 (e) و ماده 7</t>
  </si>
  <si>
    <t>مقرره (اتحادیه اروپا) 2018/848 ماده 39، ماده 46(2)(ج)</t>
  </si>
  <si>
    <t>مقرره (اتحادیه اروپا) 2018/848 ماده 36 (g)، مقرره (اتحادیه اروپا) 2021/715 ماده 1 (1) (b) ii</t>
  </si>
  <si>
    <t>Reg (EU) 2018/848 Art. 36 (g), Reg (EU) 2021/715 Art. 2</t>
  </si>
  <si>
    <t>Reg (EU) 2018/848 ماده 5 (e)، پیوست II بخش II 1.2.2 (f)</t>
  </si>
  <si>
    <t xml:space="preserve"> Reg (EU) 2018/848  ماده 5 (e)، پیوست II بخش II 1.9.6.5 (d)</t>
  </si>
  <si>
    <t xml:space="preserve"> Reg (EU) 2018/848  ماده 5(e)، پیوست II بخش II 1.9.6.3(F)</t>
  </si>
  <si>
    <t xml:space="preserve"> Reg (EU) 2018/848  ماده 5(e)، پیوست II بخش IV 1.1، 1.2، 1.3، 1.4 </t>
  </si>
  <si>
    <t>اندازه</t>
  </si>
  <si>
    <t xml:space="preserve">معادل NOP </t>
  </si>
  <si>
    <t>عدم انطباق</t>
  </si>
  <si>
    <t>اتحادیه اروپا</t>
  </si>
  <si>
    <t>مقررات (اتحادیه اروپا) ۲۰۲۱/۱۶۹۸، پیوست IV، بخش ب</t>
  </si>
  <si>
    <t>مقررات (اتحادیه اروپا) 2021/1698، پیوست IV، بخش A</t>
  </si>
  <si>
    <t>تمام دسته‌بندی‌ها</t>
  </si>
  <si>
    <t>مقرره (اتحادیه اروپا) 2018/848، ماده 32، 
مقرره (اتحادیه اروپا) 2021/1698، پیوست IV، بخش B</t>
  </si>
  <si>
    <t>اطلاعیه ۱۶۰۵. ماده ۴.
اطلاعیه ۱۶۰۶. ماده ۴</t>
  </si>
  <si>
    <t>§205.105 (e)
 §205.105 (f)</t>
  </si>
  <si>
    <t xml:space="preserve">آیین‌نامه (اتحادیه اروپا) 2018/848 ماده 9، ماده 11 
</t>
  </si>
  <si>
    <t>§205.272 (الف)
§205.105, §205.270 (ج) 
§ 205.271 (ج), § 205.271 (د), § 205.271 (ه), § 205.271 (و)
§ 205.273</t>
  </si>
  <si>
    <t>Reg (EU) 2018/848 (68)
Reg (EU) 2018/848 ماده 30، پیوست II بخش IV (1.4، 1.5)
مقرره (اتحادیه اروپا) 2018/848 (24)، ماده 5 (e)، ماده 30، پیوست II بخش IV (1.4)
مقرره (اتحادیه اروپا) 2018/848 (68)، ماده 5 (e)، ماده 28، پیوست III
 آیین‌نامه (اتحادیه اروپا) 2018/848 ماده 5(e)، ماده 28، بخش IV 1.4 و 1.5
آیین‌نامه (اتحادیه اروپا) 2018/848 (68)، ماده 28، 29</t>
  </si>
  <si>
    <t>اطلاعیه ۱۶۰۶، ماده ۴، راهنمای بازرسی P49</t>
  </si>
  <si>
    <t>هیچ منبع آب تمیز در دسترس نیست</t>
  </si>
  <si>
    <t>مرجع</t>
  </si>
  <si>
    <t>دامنه</t>
  </si>
  <si>
    <t>آیا اقدامات پیشگیرانه‌ای که توسط اپراتور اتخاذ شده متناسب و کافی است و آیا کنترل‌هایی که آنها برقرار کرده‌اند مؤثر است؟</t>
  </si>
  <si>
    <t>آیا عدم انطباق بر یکپارچگی محصول ارگانیک یا در حال تبدیل تأثیر می‌گذارد؟</t>
  </si>
  <si>
    <t>استفاده عمدی از محصولات تراریخته</t>
  </si>
  <si>
    <r>
      <t xml:space="preserve">اپراتور در اصلاح عدم انطباق‌های مهم قبلی کوتاهی کرده یا بارها در اصلاح سایر موارد عدم انطباق کوتاهی کرده است، </t>
    </r>
    <r>
      <rPr>
        <b/>
        <u/>
        <sz val="10"/>
        <rFont val="Aptos Display"/>
        <family val="2"/>
      </rPr>
      <t>و (به ستون J مراجعه کنید)</t>
    </r>
  </si>
  <si>
    <t>محصولات متعارف یا سایر منابع آلودگی در منطقه تغذیه</t>
  </si>
  <si>
    <t>موم در طول تبدیل جایگزین نشده است</t>
  </si>
  <si>
    <t>استفاده از داروهای دامپزشکی آلوپاتیک ممنوعه یا کنه کش‌ها</t>
  </si>
  <si>
    <t>ابزارهای برداشت، عملیات پس از برداشت، حمل‌ونقل و غیره که ممکن است هویت ارگانیک محصول را به خطر اندازد</t>
  </si>
  <si>
    <t xml:space="preserve">خرید از تأمین‌کننده‌ای با گواهی منقضی، در حجم‌های کوچکتر از میزان خرید، با حوزه‌های فعالیتی که با گواهی موجود مطابقت ندارد (مثلاً تأمین‌کننده‌ای با گواهی NOP و خریدار با گواهی JAS) </t>
  </si>
  <si>
    <t xml:space="preserve">استفاده از روش‌های ممنوعه، از جمله اما نه محدود به: استفاده از محصولات تراریخته، پرتودهی یونیزان، لجن کود حیوانی و غیره. </t>
  </si>
  <si>
    <t>اپراتور کوتاهی کرد در اصلاح یک عدم انطباق جزئی، یا کوتاهی کرد در اصلاح به‌موقع آن</t>
  </si>
  <si>
    <t>§205.201 (c)</t>
  </si>
  <si>
    <t>مقررات (اتحادیه اروپا) ۲۰۲۱/۲۷۹، مواد ۴-۵</t>
  </si>
  <si>
    <t>عدم وجود سیستم کنترل داخلی (ICS) در مرحله اولیه فرآیند صدور گواهی که هویت ارگانیک اعضای آن را تضمین کند</t>
  </si>
  <si>
    <t>دسته‌بندی EU/JAS</t>
  </si>
  <si>
    <t>کد: CS</t>
  </si>
  <si>
    <t>نسخه: ۴</t>
  </si>
  <si>
    <t>صفحه ۱ از ۱</t>
  </si>
  <si>
    <t>بازبینی‌شده توسط: مدیر کیفیت</t>
  </si>
  <si>
    <t>تأییدشده توسط: مدیر کیفیت</t>
  </si>
  <si>
    <t>آیا این یک تکرار است؟</t>
  </si>
  <si>
    <t>آیا سیستم ردیابی قادر است محصول(های) تحت تأثیر را در زنجیره تأمین شناسایی کرده و واردات از کشورهای ثالث برای عرضه محصول(ها) به بازار اتحادیه با اشاره به تولید ارگانیک را ممنوع کند؟</t>
  </si>
  <si>
    <t>گروه اپراتورها</t>
  </si>
  <si>
    <t>پردازش</t>
  </si>
  <si>
    <t>زنبورداری</t>
  </si>
  <si>
    <t>تاریخ اجرایی: اوت ۲۰۲۵</t>
  </si>
  <si>
    <t>تدوین یا به‌روزرسانی‌شده توسط: بخش فنی</t>
  </si>
  <si>
    <t>فهرست تحریم‌ها برای گواهی ارگانیک - مایاسرت اس.ا.</t>
  </si>
  <si>
    <t>نام سند: فهرست تحریم‌ها</t>
  </si>
  <si>
    <t>عدم شناسایی عدم انطباق‌ها توسط ICS</t>
  </si>
  <si>
    <t xml:space="preserve">مقررات یا فرآیندهای داخلی ICS با الزامات قانونی مطابقت ندارد (مثلاً آموزش، سوابق، نقشه‌ها، ساختار، اعضای پرخطر…) </t>
  </si>
  <si>
    <t>اپراتور دسترسی مایاسرت به اماکن تحت کنترل یا سوابق حسابداری خود، از جمله سوابق مالی، را انکار می‌کند یا از اجازه نمونه‌برداری به مایاسرت خودداری می‌نماید.</t>
  </si>
  <si>
    <t>انحراف قابل توجه بین محاسبه ورودی و خروجی (تراز جرمی)</t>
  </si>
  <si>
    <t xml:space="preserve">عدم وجود سوابق و اسناد مالی که رعایت مقررات را نشان دهند </t>
  </si>
  <si>
    <t>نادیده گرفتن عمدی اطلاعات منجر به سوابق ناقص</t>
  </si>
  <si>
    <t>جعل اسناد مرتبط با گواهی محصولات ارگانیک</t>
  </si>
  <si>
    <t>برچسب‌گذاری مجدد عمدی محصولات تنزل‌یافته به‌عنوان ارگانیک</t>
  </si>
  <si>
    <t>آمیختن عمدی محصولات ارگانیک با محصولات در حال تبدیل یا غیرارگانیک</t>
  </si>
  <si>
    <t>استفاده عمدی از مواد یا محصولات غیرمجاز در چارچوب مقررات</t>
  </si>
  <si>
    <t>گزینه را انتخاب کنید</t>
  </si>
  <si>
    <t>بحرانی</t>
  </si>
  <si>
    <t>عمده</t>
  </si>
  <si>
    <t>پیشنهاد تعلیق گواهی</t>
  </si>
  <si>
    <t>عدم انطباق‌های عمده – رد گواهی‌نامه یا پیشنهاد تعلیق آن</t>
  </si>
  <si>
    <t>عدم انطباق‌های عمده – رد گواهی‌نامه یا پیشنهاد لغو آن</t>
  </si>
  <si>
    <t>عدم اشاره به تولید ارگانیک در برچسب‌گذاری و تبلیغات کل محموله یا سری تولید مربوطه
ممنوعیت، برای مدت مشخص، در بازاریابی محصول مورد نظر
نیاز به دوره تبدیل جدید
محدودیت دامنه گواهی‌نامه/ تعلیق جزئی
بهبود اجرای اقدامات احتیاطی و کنترل‌هایی که بهره‌بردار برای اطمینان از انطباق برقرار کرده است
برای NOP-USDA، به Proc-AA مراجعه کنید</t>
  </si>
  <si>
    <t>لغو/ابطال گواهی‌نامه
برای NOP-USDA، به Proc-AA مراجعه کنید</t>
  </si>
  <si>
    <t>تعلیق گواهی‌نامه
برای NOP-USDA، به Proc-AA مراجعه کنید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</si>
</sst>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sz val="11"/>
      <name val="Aptos Display"/>
      <family val="2"/>
    </font>
    <font>
      <b/>
      <sz val="20"/>
      <color theme="1"/>
      <name val="Aptos Display"/>
      <family val="2"/>
    </font>
    <font>
      <sz val="10"/>
      <color theme="1"/>
      <name val="Aptos Display"/>
      <family val="2"/>
    </font>
    <font>
      <b/>
      <sz val="10"/>
      <color theme="1"/>
      <name val="Aptos Display"/>
      <family val="2"/>
    </font>
    <font>
      <sz val="10"/>
      <name val="Aptos Display"/>
      <family val="2"/>
    </font>
    <font>
      <b/>
      <u/>
      <sz val="10"/>
      <name val="Aptos Display"/>
      <family val="2"/>
    </font>
    <font>
      <b/>
      <sz val="10"/>
      <color rgb="FF333333"/>
      <name val="Aptos Display"/>
      <family val="2"/>
    </font>
    <font>
      <sz val="12"/>
      <color theme="1"/>
      <name val="Aptos Display"/>
      <family val="2"/>
    </font>
    <font>
      <b/>
      <sz val="28"/>
      <color theme="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readingOrder="2"/>
    </xf>
    <xf numFmtId="0" fontId="0" fillId="2" borderId="0" xfId="0" applyFill="1" applyAlignment="1">
      <alignment readingOrder="2"/>
    </xf>
    <xf numFmtId="0" fontId="5" fillId="0" borderId="7" xfId="0" applyFont="1" applyBorder="1" applyAlignment="1" applyProtection="1">
      <alignment horizontal="center" vertical="center" wrapText="1" readingOrder="2"/>
      <protection locked="0"/>
    </xf>
    <xf numFmtId="0" fontId="1" fillId="2" borderId="0" xfId="0" applyFont="1" applyFill="1" applyAlignment="1">
      <alignment vertical="center" wrapText="1" readingOrder="2"/>
    </xf>
    <xf numFmtId="0" fontId="1" fillId="2" borderId="0" xfId="0" applyFont="1" applyFill="1" applyAlignment="1">
      <alignment horizontal="center" vertical="center" wrapText="1" readingOrder="2"/>
    </xf>
    <xf numFmtId="0" fontId="2" fillId="2" borderId="0" xfId="0" applyFont="1" applyFill="1" applyAlignment="1">
      <alignment horizontal="center" vertical="center" wrapText="1" readingOrder="2"/>
    </xf>
    <xf numFmtId="0" fontId="3" fillId="2" borderId="0" xfId="0" applyFont="1" applyFill="1" applyAlignment="1">
      <alignment horizontal="center" vertical="center" wrapText="1" readingOrder="2"/>
    </xf>
    <xf numFmtId="0" fontId="5" fillId="2" borderId="0" xfId="0" applyFont="1" applyFill="1" applyAlignment="1">
      <alignment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6" fillId="2" borderId="0" xfId="0" applyFont="1" applyFill="1" applyAlignment="1">
      <alignment vertical="center" wrapText="1" readingOrder="2"/>
    </xf>
    <xf numFmtId="0" fontId="6" fillId="5" borderId="2" xfId="0" applyFont="1" applyFill="1" applyBorder="1" applyAlignment="1">
      <alignment horizontal="center" vertical="center" wrapText="1" readingOrder="2"/>
    </xf>
    <xf numFmtId="164" fontId="7" fillId="2" borderId="1" xfId="0" applyNumberFormat="1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7" fillId="4" borderId="1" xfId="0" applyFont="1" applyFill="1" applyBorder="1" applyAlignment="1">
      <alignment horizontal="center" vertical="center" wrapText="1" readingOrder="2"/>
    </xf>
    <xf numFmtId="164" fontId="7" fillId="4" borderId="1" xfId="0" applyNumberFormat="1" applyFont="1" applyFill="1" applyBorder="1" applyAlignment="1">
      <alignment horizontal="center" vertical="center" wrapText="1" readingOrder="2"/>
    </xf>
    <xf numFmtId="0" fontId="1" fillId="2" borderId="0" xfId="0" applyFont="1" applyFill="1" applyAlignment="1">
      <alignment readingOrder="2"/>
    </xf>
    <xf numFmtId="0" fontId="10" fillId="2" borderId="0" xfId="0" applyFont="1" applyFill="1" applyAlignment="1">
      <alignment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4" fillId="2" borderId="0" xfId="0" applyFont="1" applyFill="1" applyAlignment="1">
      <alignment vertical="center" wrapText="1" readingOrder="2"/>
    </xf>
    <xf numFmtId="0" fontId="6" fillId="6" borderId="1" xfId="0" applyFont="1" applyFill="1" applyBorder="1" applyAlignment="1" applyProtection="1">
      <alignment horizontal="center" vertical="center" wrapText="1" readingOrder="2"/>
      <protection hidden="1"/>
    </xf>
    <xf numFmtId="0" fontId="9" fillId="4" borderId="1" xfId="0" applyFont="1" applyFill="1" applyBorder="1" applyAlignment="1" applyProtection="1">
      <alignment horizontal="center" vertical="center" wrapText="1" readingOrder="2"/>
      <protection hidden="1"/>
    </xf>
    <xf numFmtId="0" fontId="5" fillId="6" borderId="7" xfId="0" applyFont="1" applyFill="1" applyBorder="1" applyAlignment="1" applyProtection="1">
      <alignment horizontal="right" vertical="center" wrapText="1" readingOrder="2"/>
      <protection hidden="1"/>
    </xf>
    <xf numFmtId="0" fontId="5" fillId="4" borderId="1" xfId="0" applyFont="1" applyFill="1" applyBorder="1" applyAlignment="1" applyProtection="1">
      <alignment horizontal="right" vertical="center" wrapText="1" readingOrder="2"/>
      <protection hidden="1"/>
    </xf>
    <xf numFmtId="0" fontId="5" fillId="4" borderId="7" xfId="0" applyFont="1" applyFill="1" applyBorder="1" applyAlignment="1" applyProtection="1">
      <alignment horizontal="center" vertical="center" wrapText="1" readingOrder="2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hidden="1"/>
    </xf>
    <xf numFmtId="0" fontId="5" fillId="6" borderId="7" xfId="0" applyFont="1" applyFill="1" applyBorder="1" applyAlignment="1" applyProtection="1">
      <alignment horizontal="right" vertical="center" wrapText="1"/>
      <protection hidden="1"/>
    </xf>
    <xf numFmtId="0" fontId="5" fillId="6" borderId="1" xfId="0" applyFont="1" applyFill="1" applyBorder="1" applyAlignment="1" applyProtection="1">
      <alignment horizontal="right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right" vertical="center" wrapText="1"/>
      <protection hidden="1"/>
    </xf>
    <xf numFmtId="0" fontId="11" fillId="2" borderId="0" xfId="0" applyFont="1" applyFill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6" fillId="5" borderId="3" xfId="0" applyFont="1" applyFill="1" applyBorder="1" applyAlignment="1">
      <alignment horizontal="center" vertical="center" wrapText="1" readingOrder="2"/>
    </xf>
    <xf numFmtId="0" fontId="6" fillId="5" borderId="4" xfId="0" applyFont="1" applyFill="1" applyBorder="1" applyAlignment="1">
      <alignment horizontal="center" vertical="center" wrapText="1" readingOrder="2"/>
    </xf>
    <xf numFmtId="0" fontId="6" fillId="5" borderId="5" xfId="0" applyFont="1" applyFill="1" applyBorder="1" applyAlignment="1">
      <alignment horizontal="center" vertical="center" wrapText="1" readingOrder="2"/>
    </xf>
    <xf numFmtId="0" fontId="6" fillId="3" borderId="6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29076</xdr:colOff>
      <xdr:row>0</xdr:row>
      <xdr:rowOff>156912</xdr:rowOff>
    </xdr:from>
    <xdr:to>
      <xdr:col>2</xdr:col>
      <xdr:colOff>59556</xdr:colOff>
      <xdr:row>5</xdr:row>
      <xdr:rowOff>16443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E8CFE94-8E3C-4310-A7F6-749B02509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155" y="156912"/>
          <a:ext cx="833989" cy="78576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&#225;logo%20de%20Sancion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álogo de Sancion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7626-A007-472D-A130-0A753C7EB964}">
  <dimension ref="B1:P45"/>
  <sheetViews>
    <sheetView rightToLeft="1"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11.5546875" defaultRowHeight="14.4" x14ac:dyDescent="0.3"/>
  <cols>
    <col min="1" max="1" width="3.77734375" style="3" customWidth="1"/>
    <col min="2" max="2" width="11.5546875" style="3"/>
    <col min="3" max="3" width="29.44140625" style="3" customWidth="1"/>
    <col min="4" max="4" width="16.77734375" style="3" customWidth="1"/>
    <col min="5" max="5" width="18.6640625" style="3" customWidth="1"/>
    <col min="6" max="6" width="32.21875" style="4" customWidth="1"/>
    <col min="7" max="7" width="39.77734375" style="3" customWidth="1"/>
    <col min="8" max="9" width="30" style="3" customWidth="1"/>
    <col min="10" max="10" width="61.44140625" style="3" customWidth="1"/>
    <col min="11" max="11" width="17.21875" style="3" customWidth="1"/>
    <col min="12" max="12" width="23.109375" style="4" customWidth="1"/>
    <col min="13" max="13" width="79.77734375" style="3" customWidth="1"/>
    <col min="14" max="16384" width="11.5546875" style="3"/>
  </cols>
  <sheetData>
    <row r="1" spans="2:16" x14ac:dyDescent="0.3">
      <c r="B1" s="4"/>
      <c r="C1" s="4"/>
      <c r="D1" s="4"/>
      <c r="E1" s="5"/>
      <c r="F1" s="5"/>
      <c r="G1" s="4"/>
      <c r="H1" s="5"/>
      <c r="I1" s="5"/>
      <c r="J1" s="6"/>
      <c r="K1" s="6"/>
      <c r="L1" s="6"/>
      <c r="N1" s="4"/>
      <c r="O1" s="4"/>
      <c r="P1" s="4"/>
    </row>
    <row r="2" spans="2:16" ht="15" customHeight="1" x14ac:dyDescent="0.3">
      <c r="B2" s="4"/>
      <c r="C2" s="4"/>
      <c r="D2" s="4"/>
      <c r="E2" s="37" t="s">
        <v>87</v>
      </c>
      <c r="F2" s="37"/>
      <c r="G2" s="37"/>
      <c r="H2" s="37"/>
      <c r="I2" s="37"/>
      <c r="J2" s="37"/>
      <c r="K2" s="37"/>
      <c r="L2" s="37"/>
      <c r="M2" s="37"/>
      <c r="N2" s="26"/>
      <c r="O2" s="26"/>
      <c r="P2" s="26"/>
    </row>
    <row r="3" spans="2:16" ht="15" customHeight="1" x14ac:dyDescent="0.3">
      <c r="B3" s="4"/>
      <c r="C3" s="4"/>
      <c r="D3" s="4"/>
      <c r="E3" s="37"/>
      <c r="F3" s="37"/>
      <c r="G3" s="37"/>
      <c r="H3" s="37"/>
      <c r="I3" s="37"/>
      <c r="J3" s="37"/>
      <c r="K3" s="37"/>
      <c r="L3" s="37"/>
      <c r="M3" s="37"/>
      <c r="N3" s="26"/>
      <c r="O3" s="26"/>
      <c r="P3" s="26"/>
    </row>
    <row r="4" spans="2:16" ht="14.4" customHeight="1" x14ac:dyDescent="0.3">
      <c r="B4" s="4"/>
      <c r="C4" s="4"/>
      <c r="D4" s="4"/>
      <c r="E4" s="37"/>
      <c r="F4" s="37"/>
      <c r="G4" s="37"/>
      <c r="H4" s="37"/>
      <c r="I4" s="37"/>
      <c r="J4" s="37"/>
      <c r="K4" s="37"/>
      <c r="L4" s="37"/>
      <c r="M4" s="37"/>
      <c r="N4" s="26"/>
      <c r="O4" s="26"/>
      <c r="P4" s="26"/>
    </row>
    <row r="5" spans="2:16" x14ac:dyDescent="0.3">
      <c r="B5" s="4"/>
      <c r="C5" s="4"/>
      <c r="D5" s="4"/>
      <c r="E5" s="37"/>
      <c r="F5" s="37"/>
      <c r="G5" s="37"/>
      <c r="H5" s="37"/>
      <c r="I5" s="37"/>
      <c r="J5" s="37"/>
      <c r="K5" s="37"/>
      <c r="L5" s="37"/>
      <c r="M5" s="37"/>
      <c r="N5" s="4"/>
      <c r="O5" s="4"/>
      <c r="P5" s="4"/>
    </row>
    <row r="6" spans="2:16" ht="15" thickBot="1" x14ac:dyDescent="0.35">
      <c r="B6" s="4"/>
      <c r="C6" s="4"/>
      <c r="D6" s="4"/>
      <c r="E6" s="4"/>
      <c r="G6" s="4"/>
      <c r="H6" s="4"/>
      <c r="I6" s="4"/>
      <c r="J6" s="4"/>
      <c r="K6" s="4"/>
      <c r="N6" s="4"/>
      <c r="O6" s="4"/>
      <c r="P6" s="4"/>
    </row>
    <row r="7" spans="2:16" s="7" customFormat="1" ht="25.8" customHeight="1" thickBot="1" x14ac:dyDescent="0.35">
      <c r="B7" s="43" t="s">
        <v>58</v>
      </c>
      <c r="C7" s="44"/>
      <c r="D7" s="45"/>
      <c r="E7" s="46" t="s">
        <v>59</v>
      </c>
      <c r="F7" s="46" t="s">
        <v>45</v>
      </c>
      <c r="G7" s="46" t="s">
        <v>60</v>
      </c>
      <c r="H7" s="46" t="s">
        <v>61</v>
      </c>
      <c r="I7" s="46" t="s">
        <v>80</v>
      </c>
      <c r="J7" s="46" t="s">
        <v>81</v>
      </c>
      <c r="K7" s="46" t="s">
        <v>74</v>
      </c>
      <c r="L7" s="46" t="s">
        <v>44</v>
      </c>
      <c r="M7" s="46" t="s">
        <v>43</v>
      </c>
      <c r="N7" s="8"/>
      <c r="O7" s="8"/>
      <c r="P7" s="8"/>
    </row>
    <row r="8" spans="2:16" s="9" customFormat="1" ht="43.8" customHeight="1" thickBot="1" x14ac:dyDescent="0.35">
      <c r="B8" s="10" t="s">
        <v>13</v>
      </c>
      <c r="C8" s="10" t="s">
        <v>46</v>
      </c>
      <c r="D8" s="10" t="s">
        <v>9</v>
      </c>
      <c r="E8" s="47"/>
      <c r="F8" s="47"/>
      <c r="G8" s="47"/>
      <c r="H8" s="47"/>
      <c r="I8" s="47"/>
      <c r="J8" s="47"/>
      <c r="K8" s="47"/>
      <c r="L8" s="47"/>
      <c r="M8" s="47"/>
      <c r="N8" s="1"/>
      <c r="O8" s="1"/>
      <c r="P8" s="1"/>
    </row>
    <row r="9" spans="2:16" ht="147" customHeight="1" x14ac:dyDescent="0.3">
      <c r="B9" s="11" t="s">
        <v>15</v>
      </c>
      <c r="C9" s="12" t="s">
        <v>32</v>
      </c>
      <c r="D9" s="13" t="s">
        <v>10</v>
      </c>
      <c r="E9" s="14" t="s">
        <v>84</v>
      </c>
      <c r="F9" s="15" t="s">
        <v>64</v>
      </c>
      <c r="G9" s="2" t="s">
        <v>99</v>
      </c>
      <c r="H9" s="2" t="s">
        <v>99</v>
      </c>
      <c r="I9" s="2" t="s">
        <v>99</v>
      </c>
      <c r="J9" s="2" t="s">
        <v>99</v>
      </c>
      <c r="K9" s="32" t="str">
        <f t="shared" ref="K9:K26" si="0">IF(OR(G9="گزینه را انتخاب کنید",H9="گزینه را انتخاب کنید",I9="گزینه را انتخاب کنید",J9="گزینه را انتخاب کنید"),"",
IF(AND(G9="Yes",H9="No",I9="No",J9="Yes"),"Minor",
IF(AND(G9="Yes",H9="No",I9="No",J9="No"),"Major",
IF(AND(G9="No",H9="Yes",I9="Yes",J9="No"),"Critical",
"Major"))))</f>
        <v/>
      </c>
      <c r="L9" s="32" t="str">
        <f>IF(K9="Minor","Notice of Noncompliance",
IF(OR(K9="Major",K9="Critical"),"Major Noncompliances – Denial or Proposed Suspension of Certification",""))</f>
        <v/>
      </c>
      <c r="M9" s="33" t="str">
        <f t="shared" ref="M9:M22" si="1">IF(K9="Minor",
   "Submission by the operator of an action plan within 30 days",
IF(K9="Major",
   "No reference to organic production in the labelling and advertising of the entire lot or production run concerned." &amp; CHAR(10) &amp;
   "Prohibition, for a specified period, on the marketing of the product in question." &amp; CHAR(10) &amp;
   "New conversion period required." &amp; CHAR(10) &amp;
   "Limitation of the certificate’s scope/ Partial suspension." &amp; CHAR(10) &amp;
   "Improvement of the implementation of the precautionary measures and the controls that the operator has put in place to ensure compliance." &amp; CHAR(10) &amp; CHAR(10) &amp;
   "For NOP-USDA, see Proc-AA",
IF(K9="Critical",
   "No reference to organic production in the labelling and advertising of the entire lot or production run concerned." &amp; CHAR(10) &amp;
   "Prohibition, for a specified period, on the marketing of the product in question." &amp; CHAR(10) &amp;
   "New conversion period required." &amp; CHAR(10) &amp;
   "Limitation of the certificate’s scope/ Partial suspension."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 &amp; CHAR(10) &amp; CHAR(10) &amp;
   "For NOP-USDA, see Proc-AA",
"نقد و بررسی")))</f>
        <v>نقد و بررسی</v>
      </c>
      <c r="N9" s="4"/>
      <c r="O9" s="4"/>
      <c r="P9" s="4"/>
    </row>
    <row r="10" spans="2:16" ht="147" customHeight="1" x14ac:dyDescent="0.3">
      <c r="B10" s="11" t="s">
        <v>17</v>
      </c>
      <c r="C10" s="12" t="s">
        <v>32</v>
      </c>
      <c r="D10" s="13" t="s">
        <v>10</v>
      </c>
      <c r="E10" s="14" t="s">
        <v>84</v>
      </c>
      <c r="F10" s="15" t="s">
        <v>57</v>
      </c>
      <c r="G10" s="2" t="s">
        <v>99</v>
      </c>
      <c r="H10" s="2" t="s">
        <v>99</v>
      </c>
      <c r="I10" s="2" t="s">
        <v>99</v>
      </c>
      <c r="J10" s="2" t="s">
        <v>99</v>
      </c>
      <c r="K10" s="32" t="str">
        <f t="shared" si="0"/>
        <v/>
      </c>
      <c r="L10" s="32" t="str">
        <f t="shared" ref="L10:L22" si="2">IF(K10="Minor","Notice of Noncompliance",
IF(OR(K10="Major",K10="Critical"),"Major Noncompliances – Denial or Proposed Suspension of Certification",""))</f>
        <v/>
      </c>
      <c r="M10" s="33" t="str">
        <f t="shared" si="1"/>
        <v>نقد و بررسی</v>
      </c>
      <c r="N10" s="4"/>
      <c r="O10" s="4"/>
      <c r="P10" s="4"/>
    </row>
    <row r="11" spans="2:16" ht="147" customHeight="1" x14ac:dyDescent="0.3">
      <c r="B11" s="11" t="s">
        <v>18</v>
      </c>
      <c r="C11" s="12" t="s">
        <v>39</v>
      </c>
      <c r="D11" s="13" t="s">
        <v>10</v>
      </c>
      <c r="E11" s="14" t="s">
        <v>84</v>
      </c>
      <c r="F11" s="15" t="s">
        <v>1</v>
      </c>
      <c r="G11" s="2" t="s">
        <v>99</v>
      </c>
      <c r="H11" s="2" t="s">
        <v>99</v>
      </c>
      <c r="I11" s="2" t="s">
        <v>99</v>
      </c>
      <c r="J11" s="2" t="s">
        <v>99</v>
      </c>
      <c r="K11" s="32" t="str">
        <f t="shared" si="0"/>
        <v/>
      </c>
      <c r="L11" s="32" t="str">
        <f t="shared" si="2"/>
        <v/>
      </c>
      <c r="M11" s="33" t="str">
        <f t="shared" si="1"/>
        <v>نقد و بررسی</v>
      </c>
      <c r="N11" s="4"/>
      <c r="O11" s="4"/>
      <c r="P11" s="4"/>
    </row>
    <row r="12" spans="2:16" ht="147" customHeight="1" x14ac:dyDescent="0.3">
      <c r="B12" s="11" t="s">
        <v>10</v>
      </c>
      <c r="C12" s="12" t="s">
        <v>33</v>
      </c>
      <c r="D12" s="13" t="s">
        <v>10</v>
      </c>
      <c r="E12" s="14" t="s">
        <v>84</v>
      </c>
      <c r="F12" s="15" t="s">
        <v>65</v>
      </c>
      <c r="G12" s="2" t="s">
        <v>99</v>
      </c>
      <c r="H12" s="2" t="s">
        <v>99</v>
      </c>
      <c r="I12" s="2" t="s">
        <v>99</v>
      </c>
      <c r="J12" s="2" t="s">
        <v>99</v>
      </c>
      <c r="K12" s="32" t="str">
        <f t="shared" si="0"/>
        <v/>
      </c>
      <c r="L12" s="32" t="str">
        <f t="shared" si="2"/>
        <v/>
      </c>
      <c r="M12" s="33" t="str">
        <f t="shared" si="1"/>
        <v>نقد و بررسی</v>
      </c>
      <c r="N12" s="4"/>
      <c r="O12" s="4"/>
      <c r="P12" s="4"/>
    </row>
    <row r="13" spans="2:16" ht="147" customHeight="1" x14ac:dyDescent="0.3">
      <c r="B13" s="11" t="s">
        <v>16</v>
      </c>
      <c r="C13" s="12" t="s">
        <v>40</v>
      </c>
      <c r="D13" s="13" t="s">
        <v>10</v>
      </c>
      <c r="E13" s="14" t="s">
        <v>84</v>
      </c>
      <c r="F13" s="15" t="s">
        <v>2</v>
      </c>
      <c r="G13" s="2" t="s">
        <v>99</v>
      </c>
      <c r="H13" s="2" t="s">
        <v>99</v>
      </c>
      <c r="I13" s="2" t="s">
        <v>99</v>
      </c>
      <c r="J13" s="2" t="s">
        <v>99</v>
      </c>
      <c r="K13" s="32" t="str">
        <f t="shared" si="0"/>
        <v/>
      </c>
      <c r="L13" s="32" t="str">
        <f t="shared" si="2"/>
        <v/>
      </c>
      <c r="M13" s="33" t="str">
        <f t="shared" si="1"/>
        <v>نقد و بررسی</v>
      </c>
      <c r="N13" s="4"/>
      <c r="O13" s="4"/>
      <c r="P13" s="4"/>
    </row>
    <row r="14" spans="2:16" ht="147" customHeight="1" x14ac:dyDescent="0.3">
      <c r="B14" s="11" t="s">
        <v>19</v>
      </c>
      <c r="C14" s="12" t="s">
        <v>30</v>
      </c>
      <c r="D14" s="13" t="s">
        <v>10</v>
      </c>
      <c r="E14" s="14" t="s">
        <v>84</v>
      </c>
      <c r="F14" s="15" t="s">
        <v>0</v>
      </c>
      <c r="G14" s="2" t="s">
        <v>99</v>
      </c>
      <c r="H14" s="2" t="s">
        <v>99</v>
      </c>
      <c r="I14" s="2" t="s">
        <v>99</v>
      </c>
      <c r="J14" s="2" t="s">
        <v>99</v>
      </c>
      <c r="K14" s="32" t="str">
        <f t="shared" si="0"/>
        <v/>
      </c>
      <c r="L14" s="32" t="str">
        <f t="shared" si="2"/>
        <v/>
      </c>
      <c r="M14" s="33" t="str">
        <f t="shared" si="1"/>
        <v>نقد و بررسی</v>
      </c>
      <c r="N14" s="4"/>
      <c r="O14" s="4"/>
      <c r="P14" s="4"/>
    </row>
    <row r="15" spans="2:16" ht="147" customHeight="1" x14ac:dyDescent="0.3">
      <c r="B15" s="11" t="s">
        <v>19</v>
      </c>
      <c r="C15" s="12" t="s">
        <v>31</v>
      </c>
      <c r="D15" s="13" t="s">
        <v>10</v>
      </c>
      <c r="E15" s="14" t="s">
        <v>84</v>
      </c>
      <c r="F15" s="15" t="s">
        <v>3</v>
      </c>
      <c r="G15" s="2" t="s">
        <v>99</v>
      </c>
      <c r="H15" s="2" t="s">
        <v>99</v>
      </c>
      <c r="I15" s="2" t="s">
        <v>99</v>
      </c>
      <c r="J15" s="2" t="s">
        <v>99</v>
      </c>
      <c r="K15" s="32" t="str">
        <f t="shared" si="0"/>
        <v/>
      </c>
      <c r="L15" s="32" t="str">
        <f t="shared" si="2"/>
        <v/>
      </c>
      <c r="M15" s="33" t="str">
        <f t="shared" si="1"/>
        <v>نقد و بررسی</v>
      </c>
      <c r="N15" s="4"/>
      <c r="O15" s="4"/>
      <c r="P15" s="4"/>
    </row>
    <row r="16" spans="2:16" ht="147" customHeight="1" x14ac:dyDescent="0.3">
      <c r="B16" s="11" t="s">
        <v>10</v>
      </c>
      <c r="C16" s="12" t="s">
        <v>31</v>
      </c>
      <c r="D16" s="13" t="s">
        <v>10</v>
      </c>
      <c r="E16" s="14" t="s">
        <v>84</v>
      </c>
      <c r="F16" s="15" t="s">
        <v>4</v>
      </c>
      <c r="G16" s="2" t="s">
        <v>99</v>
      </c>
      <c r="H16" s="2" t="s">
        <v>99</v>
      </c>
      <c r="I16" s="2" t="s">
        <v>99</v>
      </c>
      <c r="J16" s="2" t="s">
        <v>99</v>
      </c>
      <c r="K16" s="32" t="str">
        <f t="shared" si="0"/>
        <v/>
      </c>
      <c r="L16" s="32" t="str">
        <f t="shared" si="2"/>
        <v/>
      </c>
      <c r="M16" s="33" t="str">
        <f t="shared" si="1"/>
        <v>نقد و بررسی</v>
      </c>
      <c r="N16" s="4"/>
      <c r="O16" s="4"/>
      <c r="P16" s="4"/>
    </row>
    <row r="17" spans="2:16" ht="147" customHeight="1" x14ac:dyDescent="0.3">
      <c r="B17" s="11" t="s">
        <v>20</v>
      </c>
      <c r="C17" s="12" t="s">
        <v>41</v>
      </c>
      <c r="D17" s="13" t="s">
        <v>10</v>
      </c>
      <c r="E17" s="14" t="s">
        <v>84</v>
      </c>
      <c r="F17" s="16" t="s">
        <v>66</v>
      </c>
      <c r="G17" s="2" t="s">
        <v>99</v>
      </c>
      <c r="H17" s="2" t="s">
        <v>99</v>
      </c>
      <c r="I17" s="2" t="s">
        <v>99</v>
      </c>
      <c r="J17" s="2" t="s">
        <v>99</v>
      </c>
      <c r="K17" s="32" t="str">
        <f t="shared" si="0"/>
        <v/>
      </c>
      <c r="L17" s="32" t="str">
        <f t="shared" si="2"/>
        <v/>
      </c>
      <c r="M17" s="33" t="str">
        <f t="shared" si="1"/>
        <v>نقد و بررسی</v>
      </c>
      <c r="N17" s="4"/>
      <c r="O17" s="4"/>
      <c r="P17" s="4"/>
    </row>
    <row r="18" spans="2:16" ht="147" customHeight="1" x14ac:dyDescent="0.3">
      <c r="B18" s="11" t="s">
        <v>14</v>
      </c>
      <c r="C18" s="12" t="s">
        <v>34</v>
      </c>
      <c r="D18" s="14" t="s">
        <v>10</v>
      </c>
      <c r="E18" s="14" t="s">
        <v>84</v>
      </c>
      <c r="F18" s="14" t="s">
        <v>8</v>
      </c>
      <c r="G18" s="2" t="s">
        <v>99</v>
      </c>
      <c r="H18" s="2" t="s">
        <v>99</v>
      </c>
      <c r="I18" s="2" t="s">
        <v>99</v>
      </c>
      <c r="J18" s="2" t="s">
        <v>99</v>
      </c>
      <c r="K18" s="32" t="str">
        <f t="shared" si="0"/>
        <v/>
      </c>
      <c r="L18" s="32" t="str">
        <f t="shared" si="2"/>
        <v/>
      </c>
      <c r="M18" s="33" t="str">
        <f t="shared" si="1"/>
        <v>نقد و بررسی</v>
      </c>
      <c r="N18" s="4"/>
      <c r="O18" s="4"/>
      <c r="P18" s="4"/>
    </row>
    <row r="19" spans="2:16" ht="147" customHeight="1" x14ac:dyDescent="0.3">
      <c r="B19" s="11" t="s">
        <v>54</v>
      </c>
      <c r="C19" s="12" t="s">
        <v>55</v>
      </c>
      <c r="D19" s="17" t="s">
        <v>56</v>
      </c>
      <c r="E19" s="15" t="s">
        <v>49</v>
      </c>
      <c r="F19" s="15" t="s">
        <v>67</v>
      </c>
      <c r="G19" s="2" t="s">
        <v>99</v>
      </c>
      <c r="H19" s="2" t="s">
        <v>99</v>
      </c>
      <c r="I19" s="2" t="s">
        <v>99</v>
      </c>
      <c r="J19" s="2" t="s">
        <v>99</v>
      </c>
      <c r="K19" s="32" t="str">
        <f t="shared" si="0"/>
        <v/>
      </c>
      <c r="L19" s="32" t="str">
        <f t="shared" si="2"/>
        <v/>
      </c>
      <c r="M19" s="33" t="str">
        <f t="shared" si="1"/>
        <v>نقد و بررسی</v>
      </c>
      <c r="N19" s="4"/>
      <c r="O19" s="4"/>
      <c r="P19" s="4"/>
    </row>
    <row r="20" spans="2:16" ht="147" customHeight="1" x14ac:dyDescent="0.3">
      <c r="B20" s="11" t="s">
        <v>21</v>
      </c>
      <c r="C20" s="12" t="s">
        <v>35</v>
      </c>
      <c r="D20" s="17" t="s">
        <v>11</v>
      </c>
      <c r="E20" s="16" t="s">
        <v>83</v>
      </c>
      <c r="F20" s="16" t="s">
        <v>68</v>
      </c>
      <c r="G20" s="2" t="s">
        <v>99</v>
      </c>
      <c r="H20" s="2" t="s">
        <v>99</v>
      </c>
      <c r="I20" s="2" t="s">
        <v>99</v>
      </c>
      <c r="J20" s="2" t="s">
        <v>99</v>
      </c>
      <c r="K20" s="32" t="str">
        <f t="shared" si="0"/>
        <v/>
      </c>
      <c r="L20" s="32" t="str">
        <f t="shared" si="2"/>
        <v/>
      </c>
      <c r="M20" s="33" t="str">
        <f t="shared" si="1"/>
        <v>نقد و بررسی</v>
      </c>
      <c r="N20" s="4"/>
      <c r="O20" s="4"/>
      <c r="P20" s="4"/>
    </row>
    <row r="21" spans="2:16" ht="147" customHeight="1" x14ac:dyDescent="0.3">
      <c r="B21" s="11" t="s">
        <v>52</v>
      </c>
      <c r="C21" s="12" t="s">
        <v>53</v>
      </c>
      <c r="D21" s="17" t="s">
        <v>51</v>
      </c>
      <c r="E21" s="16" t="s">
        <v>83</v>
      </c>
      <c r="F21" s="15" t="s">
        <v>69</v>
      </c>
      <c r="G21" s="2" t="s">
        <v>99</v>
      </c>
      <c r="H21" s="2" t="s">
        <v>99</v>
      </c>
      <c r="I21" s="2" t="s">
        <v>99</v>
      </c>
      <c r="J21" s="2" t="s">
        <v>99</v>
      </c>
      <c r="K21" s="32" t="str">
        <f t="shared" si="0"/>
        <v/>
      </c>
      <c r="L21" s="32" t="str">
        <f t="shared" si="2"/>
        <v/>
      </c>
      <c r="M21" s="33" t="str">
        <f t="shared" si="1"/>
        <v>نقد و بررسی</v>
      </c>
      <c r="N21" s="4"/>
      <c r="O21" s="4"/>
      <c r="P21" s="4"/>
    </row>
    <row r="22" spans="2:16" ht="147" customHeight="1" x14ac:dyDescent="0.3">
      <c r="B22" s="11" t="s">
        <v>22</v>
      </c>
      <c r="C22" s="12" t="s">
        <v>42</v>
      </c>
      <c r="D22" s="17" t="s">
        <v>11</v>
      </c>
      <c r="E22" s="15" t="s">
        <v>83</v>
      </c>
      <c r="F22" s="15" t="s">
        <v>5</v>
      </c>
      <c r="G22" s="2" t="s">
        <v>99</v>
      </c>
      <c r="H22" s="2" t="s">
        <v>99</v>
      </c>
      <c r="I22" s="2" t="s">
        <v>99</v>
      </c>
      <c r="J22" s="2" t="s">
        <v>99</v>
      </c>
      <c r="K22" s="32" t="str">
        <f t="shared" si="0"/>
        <v/>
      </c>
      <c r="L22" s="32" t="str">
        <f t="shared" si="2"/>
        <v/>
      </c>
      <c r="M22" s="33" t="str">
        <f t="shared" si="1"/>
        <v>نقد و بررسی</v>
      </c>
      <c r="N22" s="4"/>
      <c r="O22" s="4"/>
      <c r="P22" s="4"/>
    </row>
    <row r="23" spans="2:16" ht="147" customHeight="1" x14ac:dyDescent="0.3">
      <c r="B23" s="11" t="s">
        <v>26</v>
      </c>
      <c r="C23" s="12" t="s">
        <v>29</v>
      </c>
      <c r="D23" s="15"/>
      <c r="E23" s="15" t="s">
        <v>82</v>
      </c>
      <c r="F23" s="15" t="s">
        <v>73</v>
      </c>
      <c r="G23" s="2" t="s">
        <v>99</v>
      </c>
      <c r="H23" s="2" t="s">
        <v>99</v>
      </c>
      <c r="I23" s="2" t="s">
        <v>99</v>
      </c>
      <c r="J23" s="2" t="s">
        <v>99</v>
      </c>
      <c r="K23" s="32" t="str">
        <f t="shared" si="0"/>
        <v/>
      </c>
      <c r="L23" s="32" t="str">
        <f>IF(K23="Minor", "Notice of Noncompliance",
IF(OR(K23="Major", K23="Critical"), "Notice of Noncompliance",""))</f>
        <v/>
      </c>
      <c r="M23" s="34" t="str">
        <f>IF(K23="Minor",
   "Submission by the operator of an action plan within 30 days",
IF(K23="Major",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compliance.",
IF(K23="Critical",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certificate.",
"نقد و بررسی")))</f>
        <v>نقد و بررسی</v>
      </c>
      <c r="N23" s="4"/>
      <c r="O23" s="4"/>
      <c r="P23" s="4"/>
    </row>
    <row r="24" spans="2:16" ht="147" customHeight="1" x14ac:dyDescent="0.3">
      <c r="B24" s="11" t="s">
        <v>27</v>
      </c>
      <c r="C24" s="12" t="s">
        <v>37</v>
      </c>
      <c r="D24" s="15"/>
      <c r="E24" s="15" t="s">
        <v>82</v>
      </c>
      <c r="F24" s="15" t="s">
        <v>7</v>
      </c>
      <c r="G24" s="2" t="s">
        <v>99</v>
      </c>
      <c r="H24" s="2" t="s">
        <v>99</v>
      </c>
      <c r="I24" s="2" t="s">
        <v>99</v>
      </c>
      <c r="J24" s="2" t="s">
        <v>99</v>
      </c>
      <c r="K24" s="32" t="str">
        <f t="shared" si="0"/>
        <v/>
      </c>
      <c r="L24" s="32" t="str">
        <f t="shared" ref="L24:L26" si="3">IF(K24="Minor", "Notice of Noncompliance",
IF(OR(K24="Major", K24="Critical"), "Notice of Noncompliance",""))</f>
        <v/>
      </c>
      <c r="M24" s="34" t="str">
        <f>IF(K24="Minor",
   "Submission by the operator of an action plan within 30 days",
IF(K24="Major",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compliance.",
IF(K24="Critical",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certificate.",
"نقد و بررسی")))</f>
        <v>نقد و بررسی</v>
      </c>
      <c r="N24" s="4"/>
      <c r="O24" s="4"/>
      <c r="P24" s="4"/>
    </row>
    <row r="25" spans="2:16" ht="147" customHeight="1" x14ac:dyDescent="0.3">
      <c r="B25" s="11" t="s">
        <v>28</v>
      </c>
      <c r="C25" s="12" t="s">
        <v>38</v>
      </c>
      <c r="D25" s="15"/>
      <c r="E25" s="15" t="s">
        <v>82</v>
      </c>
      <c r="F25" s="16" t="s">
        <v>89</v>
      </c>
      <c r="G25" s="2" t="s">
        <v>99</v>
      </c>
      <c r="H25" s="2" t="s">
        <v>99</v>
      </c>
      <c r="I25" s="2" t="s">
        <v>99</v>
      </c>
      <c r="J25" s="2" t="s">
        <v>99</v>
      </c>
      <c r="K25" s="32" t="str">
        <f t="shared" si="0"/>
        <v/>
      </c>
      <c r="L25" s="32" t="str">
        <f t="shared" si="3"/>
        <v/>
      </c>
      <c r="M25" s="34" t="str">
        <f>IF(K25="Minor",
   "Submission by the operator of an action plan within 30 days",
IF(K25="Major",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compliance.",
IF(K25="Critical",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certificate.",
"نقد و بررسی")))</f>
        <v>نقد و بررسی</v>
      </c>
      <c r="N25" s="4"/>
      <c r="O25" s="4"/>
      <c r="P25" s="4"/>
    </row>
    <row r="26" spans="2:16" ht="147" customHeight="1" x14ac:dyDescent="0.3">
      <c r="B26" s="11" t="s">
        <v>71</v>
      </c>
      <c r="C26" s="12" t="s">
        <v>72</v>
      </c>
      <c r="D26" s="15"/>
      <c r="E26" s="15" t="s">
        <v>82</v>
      </c>
      <c r="F26" s="16" t="s">
        <v>90</v>
      </c>
      <c r="G26" s="2" t="s">
        <v>99</v>
      </c>
      <c r="H26" s="2" t="s">
        <v>99</v>
      </c>
      <c r="I26" s="2" t="s">
        <v>99</v>
      </c>
      <c r="J26" s="2" t="s">
        <v>99</v>
      </c>
      <c r="K26" s="32" t="str">
        <f t="shared" si="0"/>
        <v/>
      </c>
      <c r="L26" s="32" t="str">
        <f t="shared" si="3"/>
        <v/>
      </c>
      <c r="M26" s="34" t="str">
        <f>IF(K26="Minor",
   "Submission by the operator of an action plan within 30 days",
IF(K26="Major",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compliance.",
IF(K26="Critical",
   "No reference to organic production in the labelling and advertising of the entire lot or production run concerned." &amp; CHAR(10) &amp;
   "Prohibition, for a specified period, on the marketing of the product in question."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certificate.",
"نقد و بررسی")))</f>
        <v>نقد و بررسی</v>
      </c>
      <c r="N26" s="4"/>
      <c r="O26" s="4"/>
      <c r="P26" s="4"/>
    </row>
    <row r="27" spans="2:16" ht="147" customHeight="1" x14ac:dyDescent="0.3">
      <c r="B27" s="15"/>
      <c r="C27" s="15" t="s">
        <v>48</v>
      </c>
      <c r="D27" s="15"/>
      <c r="E27" s="15" t="s">
        <v>49</v>
      </c>
      <c r="F27" s="16" t="s">
        <v>70</v>
      </c>
      <c r="G27" s="14"/>
      <c r="H27" s="14"/>
      <c r="I27" s="14"/>
      <c r="J27" s="14"/>
      <c r="K27" s="27" t="s">
        <v>101</v>
      </c>
      <c r="L27" s="27" t="s">
        <v>102</v>
      </c>
      <c r="M27" s="29" t="s">
        <v>105</v>
      </c>
      <c r="N27" s="4"/>
      <c r="O27" s="4"/>
      <c r="P27" s="4"/>
    </row>
    <row r="28" spans="2:16" ht="167.4" customHeight="1" x14ac:dyDescent="0.3">
      <c r="B28" s="18"/>
      <c r="C28" s="18" t="s">
        <v>48</v>
      </c>
      <c r="D28" s="18"/>
      <c r="E28" s="18" t="s">
        <v>49</v>
      </c>
      <c r="F28" s="19" t="s">
        <v>63</v>
      </c>
      <c r="G28" s="18"/>
      <c r="H28" s="18"/>
      <c r="I28" s="18"/>
      <c r="J28" s="31" t="s">
        <v>99</v>
      </c>
      <c r="K28" s="35" t="str">
        <f>IF(OR(J28="گزینه را انتخاب کنید",J28=""),"",
IF(J28="Yes","Major",
IF(J28="No","Critical","")))</f>
        <v/>
      </c>
      <c r="L28" s="35" t="str">
        <f>IF(K28="Minor", "Notice of Noncompliance",
IF(OR(K28="Major",K28= "Critical"), "Major Noncompliances – Denial or
Proposed Suspension/Revocation of Certification",""))</f>
        <v/>
      </c>
      <c r="M28" s="36" t="str">
        <f>IF(K28="Minor",
   "Submission by the operator of an action plan within 30 days",
IF(K28="Major",
   "No reference to organic production in the labelling and advertising of the entire lot or production run concerned." &amp; CHAR(10) &amp;
   "Prohibition, for a specified period, on the marketing of the product in question." &amp; CHAR(10) &amp;
   "New conversion period required." &amp; CHAR(10) &amp;
   "Limitation of the certificate’s scope/ Partial suspension."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 &amp; CHAR(10) &amp; CHAR(10) &amp;
   "For NOP-USDA, see Proc-AA",
IF(K28="Critical",
   "No reference to organic production in the labelling and advertising of the entire lot or production run concerned." &amp; CHAR(10) &amp;
   "Prohibition, for a specified period, on the marketing of the product in question." &amp; CHAR(10) &amp;
   "New conversion period required." &amp; CHAR(10) &amp;
   "Limitation of the certificate’s scope/ Partial suspension." &amp; CHAR(10) &amp;
   "Improvement of the implementation of the precautionary measures and the controls that the operator has put in place to ensure compliance." &amp; CHAR(10) &amp;
   "Suspension of the certificate." &amp; CHAR(10) &amp;
   "Withdrawal/Cancellation of the certificate." &amp; CHAR(10) &amp; CHAR(10) &amp;
   "For NOP-USDA, see Proc-AA",
"نقد و بررسی")))</f>
        <v>نقد و بررسی</v>
      </c>
      <c r="N28" s="4"/>
      <c r="O28" s="4"/>
      <c r="P28" s="4"/>
    </row>
    <row r="29" spans="2:16" ht="93" customHeight="1" x14ac:dyDescent="0.3">
      <c r="B29" s="20" t="s">
        <v>24</v>
      </c>
      <c r="C29" s="19" t="s">
        <v>36</v>
      </c>
      <c r="D29" s="18"/>
      <c r="E29" s="18" t="s">
        <v>49</v>
      </c>
      <c r="F29" s="19" t="s">
        <v>6</v>
      </c>
      <c r="G29" s="18"/>
      <c r="H29" s="18"/>
      <c r="I29" s="18"/>
      <c r="J29" s="18"/>
      <c r="K29" s="28" t="s">
        <v>100</v>
      </c>
      <c r="L29" s="28" t="s">
        <v>104</v>
      </c>
      <c r="M29" s="30" t="s">
        <v>106</v>
      </c>
      <c r="N29" s="4"/>
      <c r="O29" s="4"/>
      <c r="P29" s="4"/>
    </row>
    <row r="30" spans="2:16" ht="60.6" customHeight="1" x14ac:dyDescent="0.3">
      <c r="B30" s="18"/>
      <c r="C30" s="18" t="s">
        <v>47</v>
      </c>
      <c r="D30" s="18"/>
      <c r="E30" s="18" t="s">
        <v>49</v>
      </c>
      <c r="F30" s="19" t="s">
        <v>92</v>
      </c>
      <c r="G30" s="18"/>
      <c r="H30" s="18"/>
      <c r="I30" s="18"/>
      <c r="J30" s="18"/>
      <c r="K30" s="28" t="s">
        <v>101</v>
      </c>
      <c r="L30" s="28" t="s">
        <v>103</v>
      </c>
      <c r="M30" s="30" t="s">
        <v>107</v>
      </c>
      <c r="N30" s="4"/>
      <c r="O30" s="4"/>
      <c r="P30" s="4"/>
    </row>
    <row r="31" spans="2:16" ht="60.6" customHeight="1" x14ac:dyDescent="0.3">
      <c r="B31" s="18"/>
      <c r="C31" s="18" t="s">
        <v>47</v>
      </c>
      <c r="D31" s="18"/>
      <c r="E31" s="18" t="s">
        <v>49</v>
      </c>
      <c r="F31" s="19" t="s">
        <v>93</v>
      </c>
      <c r="G31" s="18"/>
      <c r="H31" s="18"/>
      <c r="I31" s="18"/>
      <c r="J31" s="18"/>
      <c r="K31" s="28" t="s">
        <v>100</v>
      </c>
      <c r="L31" s="28" t="s">
        <v>104</v>
      </c>
      <c r="M31" s="30" t="s">
        <v>107</v>
      </c>
      <c r="N31" s="4"/>
      <c r="O31" s="4"/>
      <c r="P31" s="4"/>
    </row>
    <row r="32" spans="2:16" ht="60.6" customHeight="1" x14ac:dyDescent="0.3">
      <c r="B32" s="18"/>
      <c r="C32" s="18" t="s">
        <v>47</v>
      </c>
      <c r="D32" s="18"/>
      <c r="E32" s="18" t="s">
        <v>49</v>
      </c>
      <c r="F32" s="19" t="s">
        <v>94</v>
      </c>
      <c r="G32" s="18"/>
      <c r="H32" s="18"/>
      <c r="I32" s="18"/>
      <c r="J32" s="18"/>
      <c r="K32" s="28" t="s">
        <v>100</v>
      </c>
      <c r="L32" s="28" t="s">
        <v>104</v>
      </c>
      <c r="M32" s="30" t="s">
        <v>106</v>
      </c>
      <c r="N32" s="4"/>
      <c r="O32" s="4"/>
      <c r="P32" s="4"/>
    </row>
    <row r="33" spans="2:16" ht="60.6" customHeight="1" x14ac:dyDescent="0.3">
      <c r="B33" s="18"/>
      <c r="C33" s="18" t="s">
        <v>47</v>
      </c>
      <c r="D33" s="18"/>
      <c r="E33" s="18" t="s">
        <v>49</v>
      </c>
      <c r="F33" s="19" t="s">
        <v>95</v>
      </c>
      <c r="G33" s="18"/>
      <c r="H33" s="18"/>
      <c r="I33" s="18"/>
      <c r="J33" s="18"/>
      <c r="K33" s="28" t="s">
        <v>100</v>
      </c>
      <c r="L33" s="28" t="s">
        <v>104</v>
      </c>
      <c r="M33" s="30" t="s">
        <v>106</v>
      </c>
      <c r="N33" s="4"/>
      <c r="O33" s="4"/>
      <c r="P33" s="4"/>
    </row>
    <row r="34" spans="2:16" ht="60.6" customHeight="1" x14ac:dyDescent="0.3">
      <c r="B34" s="18" t="s">
        <v>23</v>
      </c>
      <c r="C34" s="18" t="s">
        <v>50</v>
      </c>
      <c r="D34" s="18" t="s">
        <v>12</v>
      </c>
      <c r="E34" s="18" t="s">
        <v>49</v>
      </c>
      <c r="F34" s="19" t="s">
        <v>96</v>
      </c>
      <c r="G34" s="18"/>
      <c r="H34" s="18"/>
      <c r="I34" s="18"/>
      <c r="J34" s="18"/>
      <c r="K34" s="28" t="s">
        <v>100</v>
      </c>
      <c r="L34" s="28" t="s">
        <v>104</v>
      </c>
      <c r="M34" s="30" t="s">
        <v>106</v>
      </c>
      <c r="N34" s="4"/>
      <c r="O34" s="4"/>
      <c r="P34" s="4"/>
    </row>
    <row r="35" spans="2:16" ht="60.6" customHeight="1" x14ac:dyDescent="0.3">
      <c r="B35" s="18"/>
      <c r="C35" s="18" t="s">
        <v>47</v>
      </c>
      <c r="D35" s="18"/>
      <c r="E35" s="18" t="s">
        <v>49</v>
      </c>
      <c r="F35" s="19" t="s">
        <v>97</v>
      </c>
      <c r="G35" s="18"/>
      <c r="H35" s="18"/>
      <c r="I35" s="18"/>
      <c r="J35" s="18"/>
      <c r="K35" s="28" t="s">
        <v>100</v>
      </c>
      <c r="L35" s="28" t="s">
        <v>104</v>
      </c>
      <c r="M35" s="30" t="s">
        <v>106</v>
      </c>
      <c r="N35" s="4"/>
      <c r="O35" s="4"/>
      <c r="P35" s="4"/>
    </row>
    <row r="36" spans="2:16" ht="60.6" customHeight="1" x14ac:dyDescent="0.3">
      <c r="B36" s="18"/>
      <c r="C36" s="18" t="s">
        <v>47</v>
      </c>
      <c r="D36" s="18"/>
      <c r="E36" s="18" t="s">
        <v>49</v>
      </c>
      <c r="F36" s="19" t="s">
        <v>98</v>
      </c>
      <c r="G36" s="18"/>
      <c r="H36" s="18"/>
      <c r="I36" s="18"/>
      <c r="J36" s="18"/>
      <c r="K36" s="28" t="s">
        <v>100</v>
      </c>
      <c r="L36" s="28" t="s">
        <v>104</v>
      </c>
      <c r="M36" s="30" t="s">
        <v>106</v>
      </c>
      <c r="N36" s="4"/>
      <c r="O36" s="4"/>
      <c r="P36" s="4"/>
    </row>
    <row r="37" spans="2:16" ht="60.6" customHeight="1" x14ac:dyDescent="0.3">
      <c r="B37" s="18"/>
      <c r="C37" s="18" t="s">
        <v>47</v>
      </c>
      <c r="D37" s="18"/>
      <c r="E37" s="18" t="s">
        <v>49</v>
      </c>
      <c r="F37" s="19" t="s">
        <v>62</v>
      </c>
      <c r="G37" s="18"/>
      <c r="H37" s="18"/>
      <c r="I37" s="18"/>
      <c r="J37" s="18"/>
      <c r="K37" s="28" t="s">
        <v>100</v>
      </c>
      <c r="L37" s="28" t="s">
        <v>104</v>
      </c>
      <c r="M37" s="30" t="s">
        <v>106</v>
      </c>
      <c r="N37" s="4"/>
      <c r="O37" s="4"/>
      <c r="P37" s="4"/>
    </row>
    <row r="38" spans="2:16" ht="93" customHeight="1" x14ac:dyDescent="0.3">
      <c r="B38" s="18" t="s">
        <v>25</v>
      </c>
      <c r="C38" s="18" t="s">
        <v>47</v>
      </c>
      <c r="D38" s="18"/>
      <c r="E38" s="18" t="s">
        <v>49</v>
      </c>
      <c r="F38" s="19" t="s">
        <v>91</v>
      </c>
      <c r="G38" s="18"/>
      <c r="H38" s="18"/>
      <c r="I38" s="18"/>
      <c r="J38" s="18"/>
      <c r="K38" s="28" t="s">
        <v>100</v>
      </c>
      <c r="L38" s="28" t="s">
        <v>104</v>
      </c>
      <c r="M38" s="30" t="s">
        <v>106</v>
      </c>
      <c r="N38" s="4"/>
      <c r="O38" s="4"/>
      <c r="P38" s="4"/>
    </row>
    <row r="40" spans="2:16" ht="15" thickBot="1" x14ac:dyDescent="0.35"/>
    <row r="41" spans="2:16" s="22" customFormat="1" ht="28.8" customHeight="1" thickBot="1" x14ac:dyDescent="0.35">
      <c r="B41" s="40" t="s">
        <v>88</v>
      </c>
      <c r="C41" s="41"/>
      <c r="D41" s="42"/>
      <c r="E41" s="23" t="s">
        <v>75</v>
      </c>
      <c r="F41" s="24" t="s">
        <v>76</v>
      </c>
      <c r="G41" s="24" t="s">
        <v>85</v>
      </c>
      <c r="H41" s="40" t="s">
        <v>86</v>
      </c>
      <c r="I41" s="42"/>
      <c r="J41" s="23" t="s">
        <v>78</v>
      </c>
      <c r="K41" s="38" t="s">
        <v>79</v>
      </c>
      <c r="L41" s="39"/>
      <c r="M41" s="25" t="s">
        <v>77</v>
      </c>
    </row>
    <row r="44" spans="2:16" s="21" customFormat="1" x14ac:dyDescent="0.3"/>
    <row r="45" spans="2:16" s="21" customFormat="1" x14ac:dyDescent="0.3"/>
  </sheetData>
  <sheetProtection algorithmName="SHA-512" hashValue="uCKw5niso0G76XuAlkzgnm6sleNFrR4k9BPeHQMFdR/KiAPqhBvktW0GirlmiE58mIWvOhHN5qwNxSwOovH0Sw==" saltValue="ItmQm2lG8DwcyCzO657xSA==" spinCount="100000" sheet="1" objects="1" scenarios="1" formatRows="0" autoFilter="0"/>
  <autoFilter ref="A8:P8" xr:uid="{14467626-A007-472D-A130-0A753C7EB964}"/>
  <mergeCells count="14">
    <mergeCell ref="E2:M5"/>
    <mergeCell ref="K41:L41"/>
    <mergeCell ref="B41:D41"/>
    <mergeCell ref="H41:I41"/>
    <mergeCell ref="B7:D7"/>
    <mergeCell ref="I7:I8"/>
    <mergeCell ref="K7:K8"/>
    <mergeCell ref="L7:L8"/>
    <mergeCell ref="E7:E8"/>
    <mergeCell ref="M7:M8"/>
    <mergeCell ref="J7:J8"/>
    <mergeCell ref="H7:H8"/>
    <mergeCell ref="G7:G8"/>
    <mergeCell ref="F7:F8"/>
  </mergeCells>
  <dataValidations count="1">
    <dataValidation type="list" showInputMessage="1" showErrorMessage="1" sqref="G9:J26 J28" xr:uid="{823D8BE2-3645-4EC3-8C80-1D1A75E4E34A}">
      <formula1>"گزینه را انتخاب کنید, Yes, 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فهرست تحریم‌ها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2026-04-24T18:21:46Z</dcterms:created>
  <dcterms:modified xsi:type="dcterms:W3CDTF">2026-04-24T18:22:01Z</dcterms:modified>
</cp:coreProperties>
</file>